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8745" tabRatio="858" firstSheet="2" activeTab="2"/>
  </bookViews>
  <sheets>
    <sheet name="Dados" sheetId="1" state="hidden" r:id="rId1"/>
    <sheet name="Aux" sheetId="2" state="hidden" r:id="rId2"/>
    <sheet name="Escala de Atendimento" sheetId="3" r:id="rId3"/>
  </sheets>
  <externalReferences>
    <externalReference r:id="rId6"/>
  </externalReferences>
  <definedNames>
    <definedName name="_xlnm._FilterDatabase" localSheetId="2" hidden="1">'Escala de Atendimento'!$A$1:$F$405</definedName>
    <definedName name="CContratar">'[1]Dados'!$S$4</definedName>
    <definedName name="CParar">'[1]Dados'!$S$2</definedName>
  </definedNames>
  <calcPr fullCalcOnLoad="1"/>
</workbook>
</file>

<file path=xl/sharedStrings.xml><?xml version="1.0" encoding="utf-8"?>
<sst xmlns="http://schemas.openxmlformats.org/spreadsheetml/2006/main" count="268" uniqueCount="218">
  <si>
    <t>WILSON SANTOS EMPREENDIMENTOS IMOBILIÁRIOS LTDA. - ME</t>
  </si>
  <si>
    <t>08.817.303/0001-03</t>
  </si>
  <si>
    <t>20.806.318/0001-71</t>
  </si>
  <si>
    <t>JOSÉ ALBERTO EMPREENDIMENTOS IMOBILIÁRIOS LTDA.</t>
  </si>
  <si>
    <t>wilsonsantos@wsimoveis.com</t>
  </si>
  <si>
    <t>7075.01.0340.0/2014</t>
  </si>
  <si>
    <t>7075.01.0340.05/2014</t>
  </si>
  <si>
    <t>josealberto@josealbertonetimoveis.com.br</t>
  </si>
  <si>
    <t>17.873.416/0001-17</t>
  </si>
  <si>
    <t>SIMONE NASCIMENTO SOLUÇÕES IMOBILIÁRIAS</t>
  </si>
  <si>
    <t>simonenascimento@simonenascimento.com.br</t>
  </si>
  <si>
    <t>7075.01.0340.06/2014</t>
  </si>
  <si>
    <t>7075.01.0340.01/2014</t>
  </si>
  <si>
    <t>Título</t>
  </si>
  <si>
    <t>C075279</t>
  </si>
  <si>
    <t>CREDENCIAMENTO</t>
  </si>
  <si>
    <t>0340/2014</t>
  </si>
  <si>
    <t>Protocolo</t>
  </si>
  <si>
    <t>Dt/ Autuado</t>
  </si>
  <si>
    <t>Mat. Autuou</t>
  </si>
  <si>
    <t>Nº Processo</t>
  </si>
  <si>
    <t>Modalidade</t>
  </si>
  <si>
    <t>Mod Nº</t>
  </si>
  <si>
    <t>Gestor Op.</t>
  </si>
  <si>
    <t>Objeto</t>
  </si>
  <si>
    <t>Processo</t>
  </si>
  <si>
    <t>Índice</t>
  </si>
  <si>
    <t>Contrato</t>
  </si>
  <si>
    <t>Tipo</t>
  </si>
  <si>
    <t>Setor de Acompanhamento</t>
  </si>
  <si>
    <t>Unidade de Acompanhamento</t>
  </si>
  <si>
    <t>Dt. Atuação</t>
  </si>
  <si>
    <t>Processo Principal</t>
  </si>
  <si>
    <t>GILIE/SA</t>
  </si>
  <si>
    <t>805.635.385-20</t>
  </si>
  <si>
    <t>mp.santoscruz81@gmail.com</t>
  </si>
  <si>
    <t>091.173.425-20</t>
  </si>
  <si>
    <t>ANTONIO ALVES PEIXOTO</t>
  </si>
  <si>
    <t>antoniopeixotocorretor@gmail.com</t>
  </si>
  <si>
    <t>030.261.401-04</t>
  </si>
  <si>
    <t>SHINVAL THEODORO E SILVA</t>
  </si>
  <si>
    <t>shinval@cnimoveis.net</t>
  </si>
  <si>
    <t>109.835.625-04</t>
  </si>
  <si>
    <t>ROBERTO DE ALENCAR FERREIRA CRUZ</t>
  </si>
  <si>
    <t>rferreiracruz@creci.org.br</t>
  </si>
  <si>
    <t>876.984.715-00</t>
  </si>
  <si>
    <t>JOÃO RICARDO DA COSTA LEAL</t>
  </si>
  <si>
    <t>jcostaleal@uol.com.br</t>
  </si>
  <si>
    <t>110.146.955-20</t>
  </si>
  <si>
    <t>ISMAEL AFONSO DOS SANTOS</t>
  </si>
  <si>
    <t>ismael_afonso@globo.com</t>
  </si>
  <si>
    <t>158.825.785-15</t>
  </si>
  <si>
    <t>PAULO ROBERTO DE OLIVEIRA LINS</t>
  </si>
  <si>
    <t>paulorolins@creci.org.br</t>
  </si>
  <si>
    <t>Corretores de Imóveis Bahia - GILIE/SA</t>
  </si>
  <si>
    <t>Credenciamento de Pessoa Jurídica e de Pessoa Física - Corretor de Imóveis, do ramo imobiliário, para prestação de serviços de intermediação de venda de imóveis, não de uso, de propriedade da CAIXA e da EMGEA, no estado da Bahia.</t>
  </si>
  <si>
    <t>E-mail</t>
  </si>
  <si>
    <t>SICLG</t>
  </si>
  <si>
    <t>LUCIANA ROCHA DE SANTANA</t>
  </si>
  <si>
    <t>luciana.imoveis@hotmail.com</t>
  </si>
  <si>
    <t>212.073.805-04</t>
  </si>
  <si>
    <t>GENILSON COSTA SILVA</t>
  </si>
  <si>
    <t>genilsoncsilva@hotmail.com</t>
  </si>
  <si>
    <t>397.886.525-49</t>
  </si>
  <si>
    <t>WELTO FERREIRA DOS SANTOS</t>
  </si>
  <si>
    <t>weltosantos@creci.org.br</t>
  </si>
  <si>
    <t>027.123.775-91</t>
  </si>
  <si>
    <t>EDGAR PEREIRA DE SANTANA</t>
  </si>
  <si>
    <t>edgarpsantana@yahoo.com.br</t>
  </si>
  <si>
    <t>018.335.375-72</t>
  </si>
  <si>
    <t>JOSÉ CARLOS PINHEIRO COELHO</t>
  </si>
  <si>
    <t>coelhoimoveis@gmail.com</t>
  </si>
  <si>
    <t>769.196.686-53</t>
  </si>
  <si>
    <t>CLÉIA TORRES BARROS</t>
  </si>
  <si>
    <t>cleia@almeidatorresimoveis.com.br</t>
  </si>
  <si>
    <t>548.332.805-15</t>
  </si>
  <si>
    <t>PEDRO ANDRÉ DA SILVA ALMEIDA</t>
  </si>
  <si>
    <t>atendimento@almeidatorresimoveis.com.br</t>
  </si>
  <si>
    <t>914.813.845-20</t>
  </si>
  <si>
    <t>ROGERIO CARVALHO TORRES</t>
  </si>
  <si>
    <t>contato@rogeriotorres.com.br</t>
  </si>
  <si>
    <t>ILMA MIRANDA MEIRA</t>
  </si>
  <si>
    <t>274.854.715-20</t>
  </si>
  <si>
    <t>ilmameira@hotmail.com</t>
  </si>
  <si>
    <t>083.402.005-00</t>
  </si>
  <si>
    <t>JOSÉ CAMILO MARINHO</t>
  </si>
  <si>
    <t>ANTONIO PALMA RIBEIRO</t>
  </si>
  <si>
    <t>antoniopalma@uol.com.br</t>
  </si>
  <si>
    <t>056.078.415-53</t>
  </si>
  <si>
    <t>alvinhojs2@hotmail.com</t>
  </si>
  <si>
    <t xml:space="preserve">MARCOS PAULO GONÇALVES FERNANDES </t>
  </si>
  <si>
    <t>673.914.355-20</t>
  </si>
  <si>
    <t>mnfernandes9@gmail.com</t>
  </si>
  <si>
    <t>baggiimoveis@creci.org.br</t>
  </si>
  <si>
    <t>CARLOS HENRIQUE BAGGI GUIMARÃES</t>
  </si>
  <si>
    <t>458.021.655-53</t>
  </si>
  <si>
    <t>502.780.025-87</t>
  </si>
  <si>
    <t>DALVA BENEVIDES KULHAVY</t>
  </si>
  <si>
    <t>dalvag7@hotmail.com</t>
  </si>
  <si>
    <t>GOCHE IMOBILIÁRIA LTDA. ME</t>
  </si>
  <si>
    <t>15.172.885/0001-83</t>
  </si>
  <si>
    <t>goche@gocheimoveis.com.br</t>
  </si>
  <si>
    <t>7075.01.0340.07/2014</t>
  </si>
  <si>
    <t>7075.01.0340.09/2014</t>
  </si>
  <si>
    <t>7075.01.0340.11/2014</t>
  </si>
  <si>
    <t>7075.01.0340.12/2014</t>
  </si>
  <si>
    <t>7075.01.0340.13/2014</t>
  </si>
  <si>
    <t>7075.01.0340.14/2014</t>
  </si>
  <si>
    <t>7075.01.0340.16/2014</t>
  </si>
  <si>
    <t>7075.01.0340.27/2014</t>
  </si>
  <si>
    <t>7075.01.0340.30/2014</t>
  </si>
  <si>
    <t>7075.01.0340.32/2014</t>
  </si>
  <si>
    <t>7075.01.0340.34/2014</t>
  </si>
  <si>
    <t>7075.01.0340.37/2014</t>
  </si>
  <si>
    <t>7075.01.0340.38/2014</t>
  </si>
  <si>
    <t>7075.01.0340.39/2014</t>
  </si>
  <si>
    <t>7075.01.0340.41/2014</t>
  </si>
  <si>
    <t>7075.01.0340.43/2014</t>
  </si>
  <si>
    <t>7075.01.0340.47/2014</t>
  </si>
  <si>
    <t>7075.01.0340.51/2014</t>
  </si>
  <si>
    <t>7075.01.0340.53/2014</t>
  </si>
  <si>
    <t>7075.01.0340.55/2014</t>
  </si>
  <si>
    <t>7075.01.0340.57/2014</t>
  </si>
  <si>
    <t>7075.01.0340.58/2014</t>
  </si>
  <si>
    <t>7075.01.0340.60/2014</t>
  </si>
  <si>
    <t>059.163.485-68</t>
  </si>
  <si>
    <t>MARCOS PAULO SANTOS CRUZ DE ARAÚJO</t>
  </si>
  <si>
    <t>ÁLVARO JOSÉ SANT'ANNA E SOUZA</t>
  </si>
  <si>
    <t>188.413.255-34</t>
  </si>
  <si>
    <t>ROCK HUDSON SANTIAGO DOS SANTOS</t>
  </si>
  <si>
    <t>hudson.imoveis@gmail.com</t>
  </si>
  <si>
    <t>354.019.315-49</t>
  </si>
  <si>
    <t>MARIA DE FÁTIMA ANDRADE CARDOSO BORGES</t>
  </si>
  <si>
    <t>fatimaborgescorretora@gmail.com</t>
  </si>
  <si>
    <t>316.633.625-72</t>
  </si>
  <si>
    <t>JEOVANY GUIMARÃES CARNEIRO</t>
  </si>
  <si>
    <t>26.775.539/0001-06</t>
  </si>
  <si>
    <t>RODOLFO SLUJALKOVSKY IMÓVEIS ADMINISTRAÇÃO E VENDAS LTDA.</t>
  </si>
  <si>
    <t>atendimento@rodolfoslujalkovsky.com.br</t>
  </si>
  <si>
    <t>013.950.715-94</t>
  </si>
  <si>
    <t>ELISSON SANTOS DOS SANTOS</t>
  </si>
  <si>
    <t>elissonsantos@creci.org.br</t>
  </si>
  <si>
    <t>881.773.355-53</t>
  </si>
  <si>
    <t>ANDREIA CRISTINA IRIS MENEZES NEVES GOMES</t>
  </si>
  <si>
    <t>andreiairis@yahoo.com.br</t>
  </si>
  <si>
    <t>922.209.325-91</t>
  </si>
  <si>
    <t>FÁBIO NASCIMENTO FIGUEIREDO</t>
  </si>
  <si>
    <t>fabiofigueiredo@creci.org.br</t>
  </si>
  <si>
    <t>919.578.265-68</t>
  </si>
  <si>
    <t>ADEILMA SANTOS SOUSA</t>
  </si>
  <si>
    <t>adeilmas@creci.org.br</t>
  </si>
  <si>
    <t>447.790.205-06</t>
  </si>
  <si>
    <t>JOÃO ROBERTO MACHADO DÓREA</t>
  </si>
  <si>
    <t>jrimoveisba@creci.org.br</t>
  </si>
  <si>
    <t>371.048.885-00</t>
  </si>
  <si>
    <t>aderbal@creci.org.br</t>
  </si>
  <si>
    <t>376.282.675-72</t>
  </si>
  <si>
    <t>bernardo-almeida@hotmail.com</t>
  </si>
  <si>
    <t>101.926.895-68</t>
  </si>
  <si>
    <t>WILSON ANTONIO CARTIBANI DOS SANTOS</t>
  </si>
  <si>
    <t>pastorwilsoncartibani@hotmail.com</t>
  </si>
  <si>
    <t>076.628.155-87</t>
  </si>
  <si>
    <t>LUIZ CARLOS DE LEMOS</t>
  </si>
  <si>
    <t>luizlemos693@hotmail.com</t>
  </si>
  <si>
    <t>673.376.865-87</t>
  </si>
  <si>
    <t>camilomarinho.imoveis@gmail.com; camilopsaude@gmail.com</t>
  </si>
  <si>
    <t>942.040.985-68</t>
  </si>
  <si>
    <t>REINALDO CAVALCANTE COELHO</t>
  </si>
  <si>
    <t>reinaldocoelho@creci.org.br; reinaldocoelhoimoveis@gmail.com</t>
  </si>
  <si>
    <t>571.211.845-91</t>
  </si>
  <si>
    <t>ALCIDES DANIEL MALTA REIS</t>
  </si>
  <si>
    <t>danielmalta.imoveis@hotmail.com</t>
  </si>
  <si>
    <t>093.277.895-04</t>
  </si>
  <si>
    <t>ADELAIDE CARVALHO DOS SANTOS</t>
  </si>
  <si>
    <t>deu021@hotmail.com</t>
  </si>
  <si>
    <t>040.227.725-22</t>
  </si>
  <si>
    <t>iiiiane.sucesso@gmail.com; liliane.sucesso@gmail.com</t>
  </si>
  <si>
    <t>ADERBAL LEMOS JUNIOR</t>
  </si>
  <si>
    <t>ELIANA MARIA DOS SANTOS</t>
  </si>
  <si>
    <t>363.087.305-72</t>
  </si>
  <si>
    <t>ElianaMRV@outlook.com</t>
  </si>
  <si>
    <t>jeovanyy@hotmail.com; jeovany@creci.org.br</t>
  </si>
  <si>
    <t>JUTANIA ALVES DE ANDRADE</t>
  </si>
  <si>
    <t>458.232.195-04</t>
  </si>
  <si>
    <t>jutaniaandrade45@gmail.com</t>
  </si>
  <si>
    <t>RÚBRIA LILIANE DA SILVA SOUZA</t>
  </si>
  <si>
    <t>255.523.415-20</t>
  </si>
  <si>
    <t>MARLY ARAGÃO PIMENTEL NASCIMENTO</t>
  </si>
  <si>
    <t>marly.aragao14@gmail.com</t>
  </si>
  <si>
    <t>7075.01.0340.061/2014</t>
  </si>
  <si>
    <t>7075.01.0340.062/2014</t>
  </si>
  <si>
    <t>7075.01.0340.064/2014</t>
  </si>
  <si>
    <t>7075.01.0340.065/2014</t>
  </si>
  <si>
    <t>7075.01.0340.066/2014</t>
  </si>
  <si>
    <t>7075.01.0340.067/2014</t>
  </si>
  <si>
    <t>7075.01.0340.069/2014</t>
  </si>
  <si>
    <t>7075.01.0340.070/2014</t>
  </si>
  <si>
    <t>7075.01.0340.074/2014</t>
  </si>
  <si>
    <t>7075.01.0340.081/2014</t>
  </si>
  <si>
    <t>7075.01.0340.082/2014</t>
  </si>
  <si>
    <t>7075.01.0340.083/2014</t>
  </si>
  <si>
    <t>7075.01.0340.084/2014</t>
  </si>
  <si>
    <t>7075.01.0340.085/2014</t>
  </si>
  <si>
    <t>7075.01.0340.093/2014</t>
  </si>
  <si>
    <t>7075.01.0340.095/2014</t>
  </si>
  <si>
    <t>7075.01.0340.100/2014</t>
  </si>
  <si>
    <t>7075.01.0340.103/2014</t>
  </si>
  <si>
    <t>7075.01.0340.104/2014</t>
  </si>
  <si>
    <t>7075.01.0340.105/2014</t>
  </si>
  <si>
    <t>BERNARDO JOSÉ DE ALMEIDA</t>
  </si>
  <si>
    <t>Responsável</t>
  </si>
  <si>
    <t>CNPJ/CPF</t>
  </si>
  <si>
    <t>Empresa/Nome</t>
  </si>
  <si>
    <t>Proponente</t>
  </si>
  <si>
    <t>Reunião</t>
  </si>
  <si>
    <t>Confirmado</t>
  </si>
  <si>
    <t>Mesa</t>
  </si>
  <si>
    <t>Data Atendimento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</si>
</sst>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"/>
    <numFmt numFmtId="166" formatCode="&quot;&quot;"/>
    <numFmt numFmtId="167" formatCode="dd\.mm\.yyyy"/>
    <numFmt numFmtId="168" formatCode="&quot;Salvador/BA,&quot;\ d\ &quot;de&quot;\ mmmm\ &quot;de&quot;\ yyyy\."/>
    <numFmt numFmtId="169" formatCode="[$-416]dddd\,\ d&quot; de &quot;mmmm&quot; de &quot;yyyy"/>
    <numFmt numFmtId="170" formatCode="mmm/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3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4" fillId="18" borderId="10" xfId="0" applyNumberFormat="1" applyFont="1" applyFill="1" applyBorder="1" applyAlignment="1">
      <alignment horizontal="right" vertical="top"/>
    </xf>
    <xf numFmtId="0" fontId="4" fillId="18" borderId="1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 horizontal="justify" vertical="top"/>
    </xf>
    <xf numFmtId="14" fontId="2" fillId="0" borderId="10" xfId="0" applyNumberFormat="1" applyFont="1" applyBorder="1" applyAlignment="1">
      <alignment horizontal="justify" vertical="top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justify" vertical="top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50" applyFont="1">
      <alignment/>
      <protection/>
    </xf>
    <xf numFmtId="0" fontId="6" fillId="0" borderId="10" xfId="50" applyFont="1" applyBorder="1">
      <alignment/>
      <protection/>
    </xf>
    <xf numFmtId="0" fontId="6" fillId="0" borderId="10" xfId="50" applyFont="1" applyFill="1" applyBorder="1">
      <alignment/>
      <protection/>
    </xf>
    <xf numFmtId="0" fontId="7" fillId="0" borderId="10" xfId="44" applyFont="1" applyBorder="1" applyAlignment="1" applyProtection="1">
      <alignment/>
      <protection/>
    </xf>
    <xf numFmtId="0" fontId="6" fillId="0" borderId="10" xfId="50" applyFont="1" applyBorder="1">
      <alignment/>
      <protection/>
    </xf>
    <xf numFmtId="14" fontId="6" fillId="0" borderId="10" xfId="50" applyNumberFormat="1" applyFont="1" applyBorder="1">
      <alignment/>
      <protection/>
    </xf>
    <xf numFmtId="0" fontId="6" fillId="0" borderId="11" xfId="50" applyFont="1" applyBorder="1">
      <alignment/>
      <protection/>
    </xf>
    <xf numFmtId="0" fontId="6" fillId="0" borderId="11" xfId="50" applyFont="1" applyFill="1" applyBorder="1">
      <alignment/>
      <protection/>
    </xf>
    <xf numFmtId="0" fontId="7" fillId="0" borderId="11" xfId="44" applyFont="1" applyBorder="1" applyAlignment="1" applyProtection="1">
      <alignment/>
      <protection/>
    </xf>
    <xf numFmtId="0" fontId="6" fillId="0" borderId="11" xfId="50" applyFont="1" applyBorder="1">
      <alignment/>
      <protection/>
    </xf>
    <xf numFmtId="14" fontId="6" fillId="0" borderId="11" xfId="50" applyNumberFormat="1" applyFont="1" applyBorder="1">
      <alignment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2" xfId="50" applyFont="1" applyFill="1" applyBorder="1">
      <alignment/>
      <protection/>
    </xf>
    <xf numFmtId="0" fontId="6" fillId="0" borderId="14" xfId="50" applyFont="1" applyBorder="1">
      <alignment/>
      <protection/>
    </xf>
    <xf numFmtId="0" fontId="6" fillId="0" borderId="15" xfId="50" applyFont="1" applyBorder="1">
      <alignment/>
      <protection/>
    </xf>
    <xf numFmtId="0" fontId="6" fillId="0" borderId="15" xfId="50" applyFont="1" applyFill="1" applyBorder="1">
      <alignment/>
      <protection/>
    </xf>
    <xf numFmtId="0" fontId="7" fillId="0" borderId="15" xfId="44" applyFont="1" applyFill="1" applyBorder="1" applyAlignment="1" applyProtection="1">
      <alignment/>
      <protection/>
    </xf>
    <xf numFmtId="0" fontId="6" fillId="0" borderId="15" xfId="50" applyFont="1" applyBorder="1">
      <alignment/>
      <protection/>
    </xf>
    <xf numFmtId="14" fontId="6" fillId="0" borderId="15" xfId="50" applyNumberFormat="1" applyFont="1" applyBorder="1">
      <alignment/>
      <protection/>
    </xf>
    <xf numFmtId="0" fontId="6" fillId="0" borderId="16" xfId="50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5" fillId="13" borderId="19" xfId="50" applyFont="1" applyFill="1" applyBorder="1">
      <alignment/>
      <protection/>
    </xf>
    <xf numFmtId="0" fontId="5" fillId="13" borderId="20" xfId="50" applyFont="1" applyFill="1" applyBorder="1">
      <alignment/>
      <protection/>
    </xf>
    <xf numFmtId="0" fontId="5" fillId="13" borderId="21" xfId="50" applyFont="1" applyFill="1" applyBorder="1">
      <alignment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0" fontId="6" fillId="0" borderId="23" xfId="50" applyFont="1" applyFill="1" applyBorder="1">
      <alignment/>
      <protection/>
    </xf>
    <xf numFmtId="0" fontId="7" fillId="0" borderId="23" xfId="44" applyFont="1" applyBorder="1" applyAlignment="1" applyProtection="1">
      <alignment/>
      <protection/>
    </xf>
    <xf numFmtId="0" fontId="6" fillId="0" borderId="23" xfId="50" applyFont="1" applyBorder="1">
      <alignment/>
      <protection/>
    </xf>
    <xf numFmtId="14" fontId="6" fillId="0" borderId="23" xfId="50" applyNumberFormat="1" applyFont="1" applyBorder="1">
      <alignment/>
      <protection/>
    </xf>
    <xf numFmtId="0" fontId="6" fillId="0" borderId="24" xfId="50" applyFont="1" applyBorder="1">
      <alignment/>
      <protection/>
    </xf>
    <xf numFmtId="0" fontId="25" fillId="0" borderId="15" xfId="44" applyFont="1" applyBorder="1" applyAlignment="1" applyProtection="1">
      <alignment/>
      <protection/>
    </xf>
    <xf numFmtId="0" fontId="7" fillId="0" borderId="15" xfId="44" applyFont="1" applyBorder="1" applyAlignment="1" applyProtection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1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adastro%20dos%20Processos\Cadastro%20dos%20Processos-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apa"/>
      <sheetName val="Capa II"/>
      <sheetName val="T Abertura"/>
      <sheetName val="T Encerramento"/>
      <sheetName val="Prazos"/>
      <sheetName val="Funcionários"/>
      <sheetName val="Auxiliar"/>
      <sheetName val="Área"/>
      <sheetName val="Tipo"/>
    </sheetNames>
    <sheetDataSet>
      <sheetData sheetId="0">
        <row r="2">
          <cell r="S2" t="str">
            <v>CONTRATADA,CONTRATADA PARCIALMENTE,DESERTA,REVOGADA,CANCELADA,FRACASSADA,ANULADA,ENCERRADA,PEDIDO NÃO FINALIZADO</v>
          </cell>
        </row>
        <row r="4">
          <cell r="S4" t="str">
            <v>CONTRATADA,CONTRATADA 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ilsonsantos@wsimoveis.com" TargetMode="External" /><Relationship Id="rId2" Type="http://schemas.openxmlformats.org/officeDocument/2006/relationships/hyperlink" Target="mailto:josealberto@josealbertonetimoveis.com.br" TargetMode="External" /><Relationship Id="rId3" Type="http://schemas.openxmlformats.org/officeDocument/2006/relationships/hyperlink" Target="mailto:simonenascimento@simonenascimento.com.br" TargetMode="External" /><Relationship Id="rId4" Type="http://schemas.openxmlformats.org/officeDocument/2006/relationships/hyperlink" Target="mailto:mp.santoscruz81@gmail.com" TargetMode="External" /><Relationship Id="rId5" Type="http://schemas.openxmlformats.org/officeDocument/2006/relationships/hyperlink" Target="mailto:antoniopeixotocorretor@gmail.com" TargetMode="External" /><Relationship Id="rId6" Type="http://schemas.openxmlformats.org/officeDocument/2006/relationships/hyperlink" Target="mailto:shinval@cnimoveis.net" TargetMode="External" /><Relationship Id="rId7" Type="http://schemas.openxmlformats.org/officeDocument/2006/relationships/hyperlink" Target="mailto:rferreiracruz@creci.org.br" TargetMode="External" /><Relationship Id="rId8" Type="http://schemas.openxmlformats.org/officeDocument/2006/relationships/hyperlink" Target="mailto:jcostaleal@uol.com.br" TargetMode="External" /><Relationship Id="rId9" Type="http://schemas.openxmlformats.org/officeDocument/2006/relationships/hyperlink" Target="mailto:ismael_afonso@globo.com" TargetMode="External" /><Relationship Id="rId10" Type="http://schemas.openxmlformats.org/officeDocument/2006/relationships/hyperlink" Target="mailto:paulorolins@creci.org.br" TargetMode="External" /><Relationship Id="rId11" Type="http://schemas.openxmlformats.org/officeDocument/2006/relationships/hyperlink" Target="mailto:luciana.imoveis@hotmail.com" TargetMode="External" /><Relationship Id="rId12" Type="http://schemas.openxmlformats.org/officeDocument/2006/relationships/hyperlink" Target="mailto:genilsoncsilva@hotmail.com" TargetMode="External" /><Relationship Id="rId13" Type="http://schemas.openxmlformats.org/officeDocument/2006/relationships/hyperlink" Target="mailto:weltosantos@creci.org.br" TargetMode="External" /><Relationship Id="rId14" Type="http://schemas.openxmlformats.org/officeDocument/2006/relationships/hyperlink" Target="mailto:edgarpsantana@yahoo.com.br" TargetMode="External" /><Relationship Id="rId15" Type="http://schemas.openxmlformats.org/officeDocument/2006/relationships/hyperlink" Target="mailto:coelhoimoveis@gmail.com" TargetMode="External" /><Relationship Id="rId16" Type="http://schemas.openxmlformats.org/officeDocument/2006/relationships/hyperlink" Target="mailto:cleia@almeidatorresimoveis.com.br" TargetMode="External" /><Relationship Id="rId17" Type="http://schemas.openxmlformats.org/officeDocument/2006/relationships/hyperlink" Target="mailto:atendimento@almeidatorresimoveis.com.br" TargetMode="External" /><Relationship Id="rId18" Type="http://schemas.openxmlformats.org/officeDocument/2006/relationships/hyperlink" Target="mailto:contato@rogeriotorres.com.br" TargetMode="External" /><Relationship Id="rId19" Type="http://schemas.openxmlformats.org/officeDocument/2006/relationships/hyperlink" Target="mailto:ilmameira@hotmail.com" TargetMode="External" /><Relationship Id="rId20" Type="http://schemas.openxmlformats.org/officeDocument/2006/relationships/hyperlink" Target="mailto:camilomarinho.imoveis@gmail.com" TargetMode="External" /><Relationship Id="rId21" Type="http://schemas.openxmlformats.org/officeDocument/2006/relationships/hyperlink" Target="mailto:antoniopalma@uol.com.br" TargetMode="External" /><Relationship Id="rId22" Type="http://schemas.openxmlformats.org/officeDocument/2006/relationships/hyperlink" Target="mailto:alvinhojs2@hotmail.com" TargetMode="External" /><Relationship Id="rId23" Type="http://schemas.openxmlformats.org/officeDocument/2006/relationships/hyperlink" Target="mailto:mnfernandes9@gmail.com" TargetMode="External" /><Relationship Id="rId24" Type="http://schemas.openxmlformats.org/officeDocument/2006/relationships/hyperlink" Target="mailto:dalvag7@hotmail.com" TargetMode="External" /><Relationship Id="rId25" Type="http://schemas.openxmlformats.org/officeDocument/2006/relationships/hyperlink" Target="mailto:goche@gocheimoveis.com.br" TargetMode="External" /><Relationship Id="rId26" Type="http://schemas.openxmlformats.org/officeDocument/2006/relationships/hyperlink" Target="mailto:hudson.imoveis@gmail.com" TargetMode="External" /><Relationship Id="rId27" Type="http://schemas.openxmlformats.org/officeDocument/2006/relationships/hyperlink" Target="mailto:fatimaborgescorretora@gmail.com" TargetMode="External" /><Relationship Id="rId28" Type="http://schemas.openxmlformats.org/officeDocument/2006/relationships/hyperlink" Target="mailto:jeovanyy@hotmail.com" TargetMode="External" /><Relationship Id="rId29" Type="http://schemas.openxmlformats.org/officeDocument/2006/relationships/hyperlink" Target="mailto:atendimento@rodolfoslujalkovsky.com.br" TargetMode="External" /><Relationship Id="rId30" Type="http://schemas.openxmlformats.org/officeDocument/2006/relationships/hyperlink" Target="mailto:elissonsantos@creci.org.br" TargetMode="External" /><Relationship Id="rId31" Type="http://schemas.openxmlformats.org/officeDocument/2006/relationships/hyperlink" Target="mailto:andreiairis@yahoo.com.br" TargetMode="External" /><Relationship Id="rId32" Type="http://schemas.openxmlformats.org/officeDocument/2006/relationships/hyperlink" Target="mailto:fabiofigueiredo@creci.org.br" TargetMode="External" /><Relationship Id="rId33" Type="http://schemas.openxmlformats.org/officeDocument/2006/relationships/hyperlink" Target="mailto:adeilmas@creci.org.br" TargetMode="External" /><Relationship Id="rId34" Type="http://schemas.openxmlformats.org/officeDocument/2006/relationships/hyperlink" Target="mailto:jrimoveisba@creci.org.br" TargetMode="External" /><Relationship Id="rId35" Type="http://schemas.openxmlformats.org/officeDocument/2006/relationships/hyperlink" Target="mailto:aderbal@creci.org.br" TargetMode="External" /><Relationship Id="rId36" Type="http://schemas.openxmlformats.org/officeDocument/2006/relationships/hyperlink" Target="mailto:bernardo-almeida@hotmail.com" TargetMode="External" /><Relationship Id="rId37" Type="http://schemas.openxmlformats.org/officeDocument/2006/relationships/hyperlink" Target="mailto:pastorwilsoncartibani@hotmail.com" TargetMode="External" /><Relationship Id="rId38" Type="http://schemas.openxmlformats.org/officeDocument/2006/relationships/hyperlink" Target="mailto:luizlemos693@hotmail.com" TargetMode="External" /><Relationship Id="rId39" Type="http://schemas.openxmlformats.org/officeDocument/2006/relationships/hyperlink" Target="mailto:baggiimoveis@creci.org.br" TargetMode="External" /><Relationship Id="rId40" Type="http://schemas.openxmlformats.org/officeDocument/2006/relationships/hyperlink" Target="mailto:danielmalta.imoveis@hotmail.com" TargetMode="External" /><Relationship Id="rId41" Type="http://schemas.openxmlformats.org/officeDocument/2006/relationships/hyperlink" Target="mailto:deu021@hotmail.com" TargetMode="External" /><Relationship Id="rId42" Type="http://schemas.openxmlformats.org/officeDocument/2006/relationships/hyperlink" Target="mailto:iiiiane.sucesso@gmail.com" TargetMode="External" /><Relationship Id="rId43" Type="http://schemas.openxmlformats.org/officeDocument/2006/relationships/hyperlink" Target="mailto:ElianaMRV@outlook.com" TargetMode="External" /><Relationship Id="rId44" Type="http://schemas.openxmlformats.org/officeDocument/2006/relationships/hyperlink" Target="mailto:jutaniaandrade45@gmail.com" TargetMode="External" /><Relationship Id="rId45" Type="http://schemas.openxmlformats.org/officeDocument/2006/relationships/hyperlink" Target="mailto:marly.aragao14@gmail.co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B2:C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0.85546875" style="0" customWidth="1"/>
    <col min="2" max="2" width="12.00390625" style="5" customWidth="1"/>
    <col min="3" max="3" width="69.57421875" style="8" customWidth="1"/>
    <col min="4" max="4" width="10.421875" style="0" bestFit="1" customWidth="1"/>
    <col min="5" max="5" width="16.57421875" style="0" bestFit="1" customWidth="1"/>
    <col min="6" max="6" width="14.28125" style="0" bestFit="1" customWidth="1"/>
    <col min="8" max="8" width="21.421875" style="0" customWidth="1"/>
    <col min="9" max="9" width="24.57421875" style="0" customWidth="1"/>
  </cols>
  <sheetData>
    <row r="1" ht="4.5" customHeight="1"/>
    <row r="2" spans="2:3" ht="12.75">
      <c r="B2" s="3" t="s">
        <v>17</v>
      </c>
      <c r="C2" s="6">
        <v>24963</v>
      </c>
    </row>
    <row r="3" spans="2:3" ht="12.75">
      <c r="B3" s="4" t="s">
        <v>20</v>
      </c>
      <c r="C3" s="7" t="s">
        <v>5</v>
      </c>
    </row>
    <row r="4" spans="2:3" ht="12.75">
      <c r="B4" s="4" t="s">
        <v>21</v>
      </c>
      <c r="C4" s="9" t="s">
        <v>15</v>
      </c>
    </row>
    <row r="5" spans="2:3" ht="12.75">
      <c r="B5" s="4" t="s">
        <v>22</v>
      </c>
      <c r="C5" s="9" t="s">
        <v>16</v>
      </c>
    </row>
    <row r="6" spans="2:3" ht="12.75">
      <c r="B6" s="4" t="s">
        <v>18</v>
      </c>
      <c r="C6" s="7">
        <v>41603</v>
      </c>
    </row>
    <row r="7" spans="2:3" ht="12.75">
      <c r="B7" s="4" t="s">
        <v>19</v>
      </c>
      <c r="C7" s="7" t="s">
        <v>14</v>
      </c>
    </row>
    <row r="8" spans="2:3" ht="12.75">
      <c r="B8" s="4" t="s">
        <v>23</v>
      </c>
      <c r="C8" s="2" t="s">
        <v>33</v>
      </c>
    </row>
    <row r="9" spans="2:3" ht="12.75">
      <c r="B9" s="4" t="s">
        <v>13</v>
      </c>
      <c r="C9" s="2" t="s">
        <v>54</v>
      </c>
    </row>
    <row r="10" spans="2:3" ht="33.75">
      <c r="B10" s="4" t="s">
        <v>24</v>
      </c>
      <c r="C10" s="2" t="s">
        <v>55</v>
      </c>
    </row>
  </sheetData>
  <sheetProtection/>
  <conditionalFormatting sqref="C2 C9:C10">
    <cfRule type="expression" priority="94" dxfId="2" stopIfTrue="1">
      <formula>OR(Dados!#REF!="CANCELADA",Dados!#REF!="FRACASSADA",Dados!#REF!="ANULADA",Dados!#REF!="ENCERRADA",Dados!#REF!="DESERTA",Dados!#REF!="REVOGADA",Dados!#REF!="PEDIDO NÃO FINALIZADO")</formula>
    </cfRule>
    <cfRule type="expression" priority="95" dxfId="1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$F2=Dados!#REF!,Dados!#REF!=""))</formula>
    </cfRule>
    <cfRule type="expression" priority="96" dxfId="0" stopIfTrue="1">
      <formula>OR(Dados!#REF!="CONTRATADA",Dados!#REF!="CONTRATADA PARCIALMENTE")</formula>
    </cfRule>
  </conditionalFormatting>
  <conditionalFormatting sqref="C4">
    <cfRule type="expression" priority="100" dxfId="5" stopIfTrue="1">
      <formula>OR(Dados!#REF!="CANCELADA",Dados!#REF!="FRACASSADA",Dados!#REF!="ANULADA",Dados!#REF!="ENCERRADA",Dados!#REF!="DESERTA",Dados!#REF!="REVOGADA",Dados!#REF!="PEDIDO NÃO FINALIZADO")</formula>
    </cfRule>
    <cfRule type="expression" priority="101" dxfId="4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$F7=Dados!#REF!,Dados!#REF!=""))</formula>
    </cfRule>
    <cfRule type="expression" priority="102" dxfId="3" stopIfTrue="1">
      <formula>OR(Dados!#REF!="CONTRATADA",Dados!#REF!="CONTRATADA PARCIALMENTE")</formula>
    </cfRule>
  </conditionalFormatting>
  <conditionalFormatting sqref="C3">
    <cfRule type="expression" priority="112" dxfId="2" stopIfTrue="1">
      <formula>OR(Dados!#REF!="CANCELADA",Dados!#REF!="FRACASSADA",Dados!#REF!="ANULADA",Dados!#REF!="ENCERRADA",Dados!#REF!="DESERTA",Dados!#REF!="REVOGADA",Dados!#REF!="PEDIDO NÃO FINALIZADO")</formula>
    </cfRule>
    <cfRule type="expression" priority="113" dxfId="1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Dados!#REF!=Dados!#REF!,Dados!#REF!=""))</formula>
    </cfRule>
    <cfRule type="expression" priority="114" dxfId="0" stopIfTrue="1">
      <formula>OR(Dados!#REF!="CONTRATADA",Dados!#REF!="CONTRATADA PARCIALMENTE")</formula>
    </cfRule>
  </conditionalFormatting>
  <conditionalFormatting sqref="C6">
    <cfRule type="expression" priority="115" dxfId="2" stopIfTrue="1">
      <formula>OR(Dados!#REF!="CANCELADA",Dados!#REF!="FRACASSADA",Dados!#REF!="ANULADA",Dados!#REF!="ENCERRADA",Dados!#REF!="DESERTA",Dados!#REF!="REVOGADA",Dados!#REF!="PEDIDO NÃO FINALIZADO")</formula>
    </cfRule>
    <cfRule type="expression" priority="116" dxfId="1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$F4=Dados!#REF!,Dados!#REF!=""))</formula>
    </cfRule>
    <cfRule type="expression" priority="117" dxfId="0" stopIfTrue="1">
      <formula>OR(Dados!#REF!="CONTRATADA",Dados!#REF!="CONTRATADA PARCIALMENTE")</formula>
    </cfRule>
  </conditionalFormatting>
  <conditionalFormatting sqref="C7">
    <cfRule type="expression" priority="118" dxfId="2" stopIfTrue="1">
      <formula>OR(Dados!#REF!="CANCELADA",Dados!#REF!="FRACASSADA",Dados!#REF!="ANULADA",Dados!#REF!="ENCERRADA",Dados!#REF!="DESERTA",Dados!#REF!="REVOGADA",Dados!#REF!="PEDIDO NÃO FINALIZADO")</formula>
    </cfRule>
    <cfRule type="expression" priority="119" dxfId="1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$C6=Dados!#REF!,Dados!#REF!=""))</formula>
    </cfRule>
    <cfRule type="expression" priority="120" dxfId="0" stopIfTrue="1">
      <formula>OR(Dados!#REF!="CONTRATADA",Dados!#REF!="CONTRATADA PARCIALMENTE")</formula>
    </cfRule>
  </conditionalFormatting>
  <conditionalFormatting sqref="C5">
    <cfRule type="expression" priority="124" dxfId="5" stopIfTrue="1">
      <formula>OR(Dados!#REF!="CANCELADA",Dados!#REF!="FRACASSADA",Dados!#REF!="ANULADA",Dados!#REF!="ENCERRADA",Dados!#REF!="DESERTA",Dados!#REF!="REVOGADA",Dados!#REF!="PEDIDO NÃO FINALIZADO")</formula>
    </cfRule>
    <cfRule type="expression" priority="125" dxfId="4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Dados!#REF!=Dados!#REF!,Dados!#REF!=""))</formula>
    </cfRule>
    <cfRule type="expression" priority="126" dxfId="3" stopIfTrue="1">
      <formula>OR(Dados!#REF!="CONTRATADA",Dados!#REF!="CONTRATADA PARCIALMENTE")</formula>
    </cfRule>
  </conditionalFormatting>
  <conditionalFormatting sqref="C8">
    <cfRule type="expression" priority="133" dxfId="2" stopIfTrue="1">
      <formula>OR(Dados!#REF!="CANCELADA",Dados!#REF!="FRACASSADA",Dados!#REF!="ANULADA",Dados!#REF!="ENCERRADA",Dados!#REF!="DESERTA",Dados!#REF!="REVOGADA",Dados!#REF!="PEDIDO NÃO FINALIZADO")</formula>
    </cfRule>
    <cfRule type="expression" priority="134" dxfId="1" stopIfTrue="1">
      <formula>OR(AND(OR(Dados!#REF!=Dados!#REF!,Dados!#REF!=Dados!#REF!),OR(Dados!#REF!="",Dados!#REF!="")),AND(OR(Dados!#REF!=Dados!#REF!,Dados!#REF!=Dados!#REF!),OR(Dados!#REF!="",Dados!#REF!="",Dados!#REF!="")),AND(OR(Dados!#REF!=Dados!#REF!,Dados!#REF!=Dados!#REF!),Dados!#REF!=Dados!#REF!,Dados!#REF!=""))</formula>
    </cfRule>
    <cfRule type="expression" priority="135" dxfId="0" stopIfTrue="1">
      <formula>OR(Dados!#REF!="CONTRATADA",Dados!#REF!="CONTRATADA PARCIALMENTE")</formula>
    </cfRule>
  </conditionalFormatting>
  <dataValidations count="1">
    <dataValidation type="list" allowBlank="1" showInputMessage="1" showErrorMessage="1" sqref="C4">
      <formula1>$F$1:$F$4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0"/>
  <dimension ref="B2:P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0.85546875" style="0" customWidth="1"/>
    <col min="2" max="2" width="5.8515625" style="0" bestFit="1" customWidth="1"/>
    <col min="3" max="3" width="7.421875" style="0" customWidth="1"/>
    <col min="4" max="4" width="10.8515625" style="0" bestFit="1" customWidth="1"/>
    <col min="5" max="5" width="22.7109375" style="0" customWidth="1"/>
    <col min="6" max="6" width="28.00390625" style="0" bestFit="1" customWidth="1"/>
    <col min="7" max="7" width="34.421875" style="0" bestFit="1" customWidth="1"/>
    <col min="8" max="8" width="44.28125" style="0" customWidth="1"/>
    <col min="9" max="9" width="4.421875" style="0" bestFit="1" customWidth="1"/>
    <col min="10" max="11" width="22.7109375" style="0" customWidth="1"/>
    <col min="12" max="12" width="24.00390625" style="0" bestFit="1" customWidth="1"/>
    <col min="13" max="13" width="26.421875" style="0" bestFit="1" customWidth="1"/>
    <col min="14" max="14" width="10.57421875" style="0" bestFit="1" customWidth="1"/>
    <col min="15" max="15" width="17.57421875" style="0" bestFit="1" customWidth="1"/>
    <col min="16" max="16" width="43.28125" style="0" customWidth="1"/>
  </cols>
  <sheetData>
    <row r="2" spans="2:16" ht="12.75">
      <c r="B2" s="10" t="s">
        <v>26</v>
      </c>
      <c r="C2" s="10" t="s">
        <v>57</v>
      </c>
      <c r="D2" s="10" t="s">
        <v>31</v>
      </c>
      <c r="E2" s="10" t="s">
        <v>32</v>
      </c>
      <c r="F2" s="10" t="s">
        <v>21</v>
      </c>
      <c r="G2" s="10" t="s">
        <v>13</v>
      </c>
      <c r="H2" s="10" t="s">
        <v>24</v>
      </c>
      <c r="I2" s="10" t="s">
        <v>28</v>
      </c>
      <c r="J2" s="10" t="s">
        <v>25</v>
      </c>
      <c r="K2" s="10" t="s">
        <v>210</v>
      </c>
      <c r="L2" s="10" t="s">
        <v>29</v>
      </c>
      <c r="M2" s="10" t="s">
        <v>30</v>
      </c>
      <c r="N2" s="10" t="s">
        <v>27</v>
      </c>
      <c r="O2" s="10" t="s">
        <v>211</v>
      </c>
      <c r="P2" s="10" t="s">
        <v>212</v>
      </c>
    </row>
    <row r="3" spans="2:16" ht="12.75">
      <c r="B3" s="1" t="e">
        <f>#REF!</f>
        <v>#REF!</v>
      </c>
      <c r="C3" s="1">
        <f>Dados!$C$2</f>
        <v>24963</v>
      </c>
      <c r="D3" s="11" t="e">
        <f>IF(I3=1,VLOOKUP($B$3,#REF!,10),VLOOKUP($B$3,#REF!,12))</f>
        <v>#REF!</v>
      </c>
      <c r="E3" s="11" t="e">
        <f>VLOOKUP($B$3,#REF!,4)</f>
        <v>#REF!</v>
      </c>
      <c r="F3" s="11" t="str">
        <f>Dados!$C$4&amp;" "&amp;Dados!$C$5</f>
        <v>CREDENCIAMENTO 0340/2014</v>
      </c>
      <c r="G3" s="11" t="str">
        <f>Dados!$C$9</f>
        <v>Corretores de Imóveis Bahia - GILIE/SA</v>
      </c>
      <c r="H3" s="11" t="str">
        <f>Dados!$C$10</f>
        <v>Credenciamento de Pessoa Jurídica e de Pessoa Física - Corretor de Imóveis, do ramo imobiliário, para prestação de serviços de intermediação de venda de imóveis, não de uso, de propriedade da CAIXA e da EMGEA, no estado da Bahia.</v>
      </c>
      <c r="I3" s="1" t="e">
        <f>#REF!</f>
        <v>#REF!</v>
      </c>
      <c r="J3" t="e">
        <f>LEFT($E$3,6)&amp;$I$3&amp;RIGHT($E$3,LEN($E$3)-7)</f>
        <v>#REF!</v>
      </c>
      <c r="K3" s="11" t="str">
        <f>Dados!$C$7</f>
        <v>C075279</v>
      </c>
      <c r="L3" t="e">
        <f>IF($I$3=1,"Gestão Formal",IF($I$3=2,"Gestão Operacional",IF($I$3=3,"Pagamento",IF($I$3=4,"Aplicação de Penalidade",""))))</f>
        <v>#REF!</v>
      </c>
      <c r="M3" t="e">
        <f>IF(OR($I$3=1,$I$3=4),"GILOG/SA - Gestão Formal",IF($I$3=2,Dados!$C$8,IF($I$3=3,"GILOG/SA -Pagamento a Fornecedores","")))</f>
        <v>#REF!</v>
      </c>
      <c r="N3" t="e">
        <f>VLOOKUP($B$3,#REF!,13)</f>
        <v>#REF!</v>
      </c>
      <c r="O3" t="e">
        <f>VLOOKUP($B$3,#REF!,5)</f>
        <v>#REF!</v>
      </c>
      <c r="P3" t="e">
        <f>VLOOKUP($B$3,#REF!,6)</f>
        <v>#REF!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G4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6" sqref="A6"/>
    </sheetView>
  </sheetViews>
  <sheetFormatPr defaultColWidth="9.140625" defaultRowHeight="12.75"/>
  <cols>
    <col min="1" max="1" width="17.57421875" style="12" customWidth="1"/>
    <col min="2" max="2" width="15.00390625" style="12" customWidth="1"/>
    <col min="3" max="3" width="69.140625" style="12" bestFit="1" customWidth="1"/>
    <col min="4" max="4" width="41.28125" style="12" customWidth="1"/>
    <col min="5" max="5" width="9.00390625" style="12" bestFit="1" customWidth="1"/>
    <col min="6" max="6" width="15.00390625" style="12" bestFit="1" customWidth="1"/>
    <col min="7" max="16384" width="9.140625" style="12" customWidth="1"/>
  </cols>
  <sheetData>
    <row r="1" spans="1:7" ht="13.5" thickBot="1">
      <c r="A1" s="35" t="s">
        <v>25</v>
      </c>
      <c r="B1" s="36" t="s">
        <v>211</v>
      </c>
      <c r="C1" s="36" t="s">
        <v>213</v>
      </c>
      <c r="D1" s="36" t="s">
        <v>56</v>
      </c>
      <c r="E1" s="36" t="s">
        <v>214</v>
      </c>
      <c r="F1" s="36" t="s">
        <v>217</v>
      </c>
      <c r="G1" s="37" t="s">
        <v>216</v>
      </c>
    </row>
    <row r="2" spans="1:7" ht="12.75">
      <c r="A2" s="33" t="s">
        <v>12</v>
      </c>
      <c r="B2" s="18" t="s">
        <v>1</v>
      </c>
      <c r="C2" s="19" t="s">
        <v>0</v>
      </c>
      <c r="D2" s="20" t="s">
        <v>4</v>
      </c>
      <c r="E2" s="21" t="s">
        <v>215</v>
      </c>
      <c r="F2" s="22">
        <v>43056</v>
      </c>
      <c r="G2" s="34">
        <v>1</v>
      </c>
    </row>
    <row r="3" spans="1:7" ht="12.75">
      <c r="A3" s="23" t="s">
        <v>6</v>
      </c>
      <c r="B3" s="13" t="s">
        <v>2</v>
      </c>
      <c r="C3" s="14" t="s">
        <v>3</v>
      </c>
      <c r="D3" s="15" t="s">
        <v>7</v>
      </c>
      <c r="E3" s="16" t="s">
        <v>215</v>
      </c>
      <c r="F3" s="17">
        <v>43056</v>
      </c>
      <c r="G3" s="24">
        <v>2</v>
      </c>
    </row>
    <row r="4" spans="1:7" ht="12.75">
      <c r="A4" s="23" t="s">
        <v>11</v>
      </c>
      <c r="B4" s="13" t="s">
        <v>8</v>
      </c>
      <c r="C4" s="14" t="s">
        <v>9</v>
      </c>
      <c r="D4" s="15" t="s">
        <v>10</v>
      </c>
      <c r="E4" s="16" t="s">
        <v>215</v>
      </c>
      <c r="F4" s="17">
        <v>43056</v>
      </c>
      <c r="G4" s="24">
        <v>3</v>
      </c>
    </row>
    <row r="5" spans="1:7" ht="12.75">
      <c r="A5" s="23" t="s">
        <v>102</v>
      </c>
      <c r="B5" s="14" t="s">
        <v>48</v>
      </c>
      <c r="C5" s="14" t="s">
        <v>49</v>
      </c>
      <c r="D5" s="15" t="s">
        <v>50</v>
      </c>
      <c r="E5" s="16" t="s">
        <v>215</v>
      </c>
      <c r="F5" s="17">
        <v>43056</v>
      </c>
      <c r="G5" s="24">
        <v>4</v>
      </c>
    </row>
    <row r="6" spans="1:7" ht="12.75">
      <c r="A6" s="23" t="s">
        <v>104</v>
      </c>
      <c r="B6" s="13" t="s">
        <v>34</v>
      </c>
      <c r="C6" s="14" t="s">
        <v>126</v>
      </c>
      <c r="D6" s="15" t="s">
        <v>35</v>
      </c>
      <c r="E6" s="16" t="s">
        <v>215</v>
      </c>
      <c r="F6" s="17">
        <v>43056</v>
      </c>
      <c r="G6" s="24">
        <v>5</v>
      </c>
    </row>
    <row r="7" spans="1:7" ht="12.75">
      <c r="A7" s="23" t="s">
        <v>105</v>
      </c>
      <c r="B7" s="13" t="s">
        <v>39</v>
      </c>
      <c r="C7" s="14" t="s">
        <v>40</v>
      </c>
      <c r="D7" s="15" t="s">
        <v>41</v>
      </c>
      <c r="E7" s="16" t="s">
        <v>215</v>
      </c>
      <c r="F7" s="17">
        <v>43056</v>
      </c>
      <c r="G7" s="24">
        <v>6</v>
      </c>
    </row>
    <row r="8" spans="1:7" ht="12.75">
      <c r="A8" s="23" t="s">
        <v>109</v>
      </c>
      <c r="B8" s="13" t="s">
        <v>51</v>
      </c>
      <c r="C8" s="14" t="s">
        <v>52</v>
      </c>
      <c r="D8" s="15" t="s">
        <v>53</v>
      </c>
      <c r="E8" s="16" t="s">
        <v>215</v>
      </c>
      <c r="F8" s="17">
        <v>43056</v>
      </c>
      <c r="G8" s="24">
        <v>7</v>
      </c>
    </row>
    <row r="9" spans="1:7" ht="12.75">
      <c r="A9" s="23" t="s">
        <v>110</v>
      </c>
      <c r="B9" s="13" t="s">
        <v>125</v>
      </c>
      <c r="C9" s="14" t="s">
        <v>86</v>
      </c>
      <c r="D9" s="15" t="s">
        <v>87</v>
      </c>
      <c r="E9" s="16" t="s">
        <v>215</v>
      </c>
      <c r="F9" s="17">
        <v>43056</v>
      </c>
      <c r="G9" s="24">
        <v>8</v>
      </c>
    </row>
    <row r="10" spans="1:7" ht="12.75">
      <c r="A10" s="23" t="s">
        <v>201</v>
      </c>
      <c r="B10" s="13" t="s">
        <v>128</v>
      </c>
      <c r="C10" s="14" t="s">
        <v>129</v>
      </c>
      <c r="D10" s="15" t="s">
        <v>130</v>
      </c>
      <c r="E10" s="16" t="s">
        <v>215</v>
      </c>
      <c r="F10" s="17">
        <v>43056</v>
      </c>
      <c r="G10" s="24">
        <v>9</v>
      </c>
    </row>
    <row r="11" spans="1:7" ht="12.75">
      <c r="A11" s="25" t="s">
        <v>208</v>
      </c>
      <c r="B11" s="13" t="s">
        <v>179</v>
      </c>
      <c r="C11" s="14" t="s">
        <v>178</v>
      </c>
      <c r="D11" s="15" t="s">
        <v>180</v>
      </c>
      <c r="E11" s="16" t="s">
        <v>215</v>
      </c>
      <c r="F11" s="17">
        <v>43056</v>
      </c>
      <c r="G11" s="24">
        <v>10</v>
      </c>
    </row>
    <row r="12" spans="1:7" ht="12.75">
      <c r="A12" s="23" t="s">
        <v>111</v>
      </c>
      <c r="B12" s="13" t="s">
        <v>82</v>
      </c>
      <c r="C12" s="14" t="s">
        <v>81</v>
      </c>
      <c r="D12" s="15" t="s">
        <v>83</v>
      </c>
      <c r="E12" s="16" t="s">
        <v>215</v>
      </c>
      <c r="F12" s="17">
        <v>43056</v>
      </c>
      <c r="G12" s="24">
        <v>11</v>
      </c>
    </row>
    <row r="13" spans="1:7" ht="13.5" thickBot="1">
      <c r="A13" s="26" t="s">
        <v>120</v>
      </c>
      <c r="B13" s="27" t="s">
        <v>84</v>
      </c>
      <c r="C13" s="28" t="s">
        <v>85</v>
      </c>
      <c r="D13" s="29" t="s">
        <v>165</v>
      </c>
      <c r="E13" s="30" t="s">
        <v>215</v>
      </c>
      <c r="F13" s="31">
        <v>43056</v>
      </c>
      <c r="G13" s="32">
        <v>12</v>
      </c>
    </row>
    <row r="14" spans="1:7" ht="12.75">
      <c r="A14" s="38" t="s">
        <v>112</v>
      </c>
      <c r="B14" s="39" t="s">
        <v>78</v>
      </c>
      <c r="C14" s="40" t="s">
        <v>79</v>
      </c>
      <c r="D14" s="41" t="s">
        <v>80</v>
      </c>
      <c r="E14" s="42" t="s">
        <v>215</v>
      </c>
      <c r="F14" s="43">
        <v>43059</v>
      </c>
      <c r="G14" s="44">
        <v>1</v>
      </c>
    </row>
    <row r="15" spans="1:7" ht="12.75">
      <c r="A15" s="23" t="s">
        <v>113</v>
      </c>
      <c r="B15" s="13" t="s">
        <v>72</v>
      </c>
      <c r="C15" s="14" t="s">
        <v>73</v>
      </c>
      <c r="D15" s="15" t="s">
        <v>74</v>
      </c>
      <c r="E15" s="16" t="s">
        <v>215</v>
      </c>
      <c r="F15" s="17">
        <v>43059</v>
      </c>
      <c r="G15" s="24">
        <v>2</v>
      </c>
    </row>
    <row r="16" spans="1:7" ht="12.75">
      <c r="A16" s="23" t="s">
        <v>115</v>
      </c>
      <c r="B16" s="13" t="s">
        <v>69</v>
      </c>
      <c r="C16" s="14" t="s">
        <v>70</v>
      </c>
      <c r="D16" s="15" t="s">
        <v>71</v>
      </c>
      <c r="E16" s="16" t="s">
        <v>215</v>
      </c>
      <c r="F16" s="17">
        <v>43059</v>
      </c>
      <c r="G16" s="24">
        <v>3</v>
      </c>
    </row>
    <row r="17" spans="1:7" ht="12.75">
      <c r="A17" s="23" t="s">
        <v>117</v>
      </c>
      <c r="B17" s="13" t="s">
        <v>63</v>
      </c>
      <c r="C17" s="14" t="s">
        <v>64</v>
      </c>
      <c r="D17" s="15" t="s">
        <v>65</v>
      </c>
      <c r="E17" s="16" t="s">
        <v>215</v>
      </c>
      <c r="F17" s="17">
        <v>43059</v>
      </c>
      <c r="G17" s="24">
        <v>4</v>
      </c>
    </row>
    <row r="18" spans="1:7" ht="12.75">
      <c r="A18" s="23" t="s">
        <v>118</v>
      </c>
      <c r="B18" s="13" t="s">
        <v>60</v>
      </c>
      <c r="C18" s="14" t="s">
        <v>61</v>
      </c>
      <c r="D18" s="15" t="s">
        <v>62</v>
      </c>
      <c r="E18" s="16" t="s">
        <v>215</v>
      </c>
      <c r="F18" s="17">
        <v>43059</v>
      </c>
      <c r="G18" s="24">
        <v>5</v>
      </c>
    </row>
    <row r="19" spans="1:7" ht="12.75">
      <c r="A19" s="25" t="s">
        <v>119</v>
      </c>
      <c r="B19" s="14" t="s">
        <v>164</v>
      </c>
      <c r="C19" s="14" t="s">
        <v>58</v>
      </c>
      <c r="D19" s="15" t="s">
        <v>59</v>
      </c>
      <c r="E19" s="16" t="s">
        <v>215</v>
      </c>
      <c r="F19" s="17">
        <v>43059</v>
      </c>
      <c r="G19" s="24">
        <v>6</v>
      </c>
    </row>
    <row r="20" spans="1:7" ht="12.75">
      <c r="A20" s="23" t="s">
        <v>106</v>
      </c>
      <c r="B20" s="13" t="s">
        <v>42</v>
      </c>
      <c r="C20" s="14" t="s">
        <v>43</v>
      </c>
      <c r="D20" s="15" t="s">
        <v>44</v>
      </c>
      <c r="E20" s="16" t="s">
        <v>215</v>
      </c>
      <c r="F20" s="17">
        <v>43056</v>
      </c>
      <c r="G20" s="24">
        <v>7</v>
      </c>
    </row>
    <row r="21" spans="1:7" ht="12.75">
      <c r="A21" s="23" t="s">
        <v>121</v>
      </c>
      <c r="B21" s="13" t="s">
        <v>88</v>
      </c>
      <c r="C21" s="14" t="s">
        <v>127</v>
      </c>
      <c r="D21" s="15" t="s">
        <v>89</v>
      </c>
      <c r="E21" s="16" t="s">
        <v>215</v>
      </c>
      <c r="F21" s="17">
        <v>43059</v>
      </c>
      <c r="G21" s="24">
        <v>8</v>
      </c>
    </row>
    <row r="22" spans="1:7" ht="12.75">
      <c r="A22" s="23" t="s">
        <v>122</v>
      </c>
      <c r="B22" s="13" t="s">
        <v>95</v>
      </c>
      <c r="C22" s="14" t="s">
        <v>94</v>
      </c>
      <c r="D22" s="15" t="s">
        <v>93</v>
      </c>
      <c r="E22" s="16" t="s">
        <v>215</v>
      </c>
      <c r="F22" s="17">
        <v>43059</v>
      </c>
      <c r="G22" s="24">
        <v>9</v>
      </c>
    </row>
    <row r="23" spans="1:7" ht="12.75">
      <c r="A23" s="25" t="s">
        <v>108</v>
      </c>
      <c r="B23" s="13" t="s">
        <v>91</v>
      </c>
      <c r="C23" s="14" t="s">
        <v>90</v>
      </c>
      <c r="D23" s="15" t="s">
        <v>92</v>
      </c>
      <c r="E23" s="16" t="s">
        <v>215</v>
      </c>
      <c r="F23" s="17">
        <v>43059</v>
      </c>
      <c r="G23" s="24">
        <v>10</v>
      </c>
    </row>
    <row r="24" spans="1:7" ht="12.75">
      <c r="A24" s="25" t="s">
        <v>207</v>
      </c>
      <c r="B24" s="13" t="s">
        <v>186</v>
      </c>
      <c r="C24" s="14" t="s">
        <v>187</v>
      </c>
      <c r="D24" s="15" t="s">
        <v>188</v>
      </c>
      <c r="E24" s="16" t="s">
        <v>215</v>
      </c>
      <c r="F24" s="17">
        <v>43059</v>
      </c>
      <c r="G24" s="24">
        <v>11</v>
      </c>
    </row>
    <row r="25" spans="1:7" ht="13.5" thickBot="1">
      <c r="A25" s="26" t="s">
        <v>199</v>
      </c>
      <c r="B25" s="27" t="s">
        <v>136</v>
      </c>
      <c r="C25" s="28" t="s">
        <v>137</v>
      </c>
      <c r="D25" s="45" t="s">
        <v>138</v>
      </c>
      <c r="E25" s="30" t="s">
        <v>215</v>
      </c>
      <c r="F25" s="31">
        <v>43059</v>
      </c>
      <c r="G25" s="32">
        <v>12</v>
      </c>
    </row>
    <row r="26" spans="1:7" ht="12.75">
      <c r="A26" s="38" t="s">
        <v>123</v>
      </c>
      <c r="B26" s="39" t="s">
        <v>96</v>
      </c>
      <c r="C26" s="40" t="s">
        <v>97</v>
      </c>
      <c r="D26" s="41" t="s">
        <v>98</v>
      </c>
      <c r="E26" s="42" t="s">
        <v>215</v>
      </c>
      <c r="F26" s="43">
        <v>43060</v>
      </c>
      <c r="G26" s="44">
        <v>1</v>
      </c>
    </row>
    <row r="27" spans="1:7" ht="12.75">
      <c r="A27" s="23" t="s">
        <v>124</v>
      </c>
      <c r="B27" s="13" t="s">
        <v>100</v>
      </c>
      <c r="C27" s="14" t="s">
        <v>99</v>
      </c>
      <c r="D27" s="15" t="s">
        <v>101</v>
      </c>
      <c r="E27" s="16" t="s">
        <v>215</v>
      </c>
      <c r="F27" s="17">
        <v>43060</v>
      </c>
      <c r="G27" s="24">
        <v>2</v>
      </c>
    </row>
    <row r="28" spans="1:7" ht="12.75">
      <c r="A28" s="23" t="s">
        <v>189</v>
      </c>
      <c r="B28" s="13" t="s">
        <v>148</v>
      </c>
      <c r="C28" s="14" t="s">
        <v>149</v>
      </c>
      <c r="D28" s="15" t="s">
        <v>150</v>
      </c>
      <c r="E28" s="16" t="s">
        <v>215</v>
      </c>
      <c r="F28" s="17">
        <v>43060</v>
      </c>
      <c r="G28" s="24">
        <v>3</v>
      </c>
    </row>
    <row r="29" spans="1:7" ht="12.75">
      <c r="A29" s="23" t="s">
        <v>190</v>
      </c>
      <c r="B29" s="13" t="s">
        <v>145</v>
      </c>
      <c r="C29" s="14" t="s">
        <v>146</v>
      </c>
      <c r="D29" s="15" t="s">
        <v>147</v>
      </c>
      <c r="E29" s="16" t="s">
        <v>215</v>
      </c>
      <c r="F29" s="17">
        <v>43060</v>
      </c>
      <c r="G29" s="24">
        <v>4</v>
      </c>
    </row>
    <row r="30" spans="1:7" ht="12.75">
      <c r="A30" s="23" t="s">
        <v>191</v>
      </c>
      <c r="B30" s="13" t="s">
        <v>151</v>
      </c>
      <c r="C30" s="14" t="s">
        <v>152</v>
      </c>
      <c r="D30" s="15" t="s">
        <v>153</v>
      </c>
      <c r="E30" s="16" t="s">
        <v>215</v>
      </c>
      <c r="F30" s="17">
        <v>43060</v>
      </c>
      <c r="G30" s="24">
        <v>5</v>
      </c>
    </row>
    <row r="31" spans="1:7" ht="12.75">
      <c r="A31" s="23" t="s">
        <v>192</v>
      </c>
      <c r="B31" s="13" t="s">
        <v>154</v>
      </c>
      <c r="C31" s="14" t="s">
        <v>177</v>
      </c>
      <c r="D31" s="15" t="s">
        <v>155</v>
      </c>
      <c r="E31" s="16" t="s">
        <v>215</v>
      </c>
      <c r="F31" s="17">
        <v>43060</v>
      </c>
      <c r="G31" s="24">
        <v>6</v>
      </c>
    </row>
    <row r="32" spans="1:7" ht="12.75">
      <c r="A32" s="23" t="s">
        <v>193</v>
      </c>
      <c r="B32" s="13" t="s">
        <v>156</v>
      </c>
      <c r="C32" s="14" t="s">
        <v>209</v>
      </c>
      <c r="D32" s="15" t="s">
        <v>157</v>
      </c>
      <c r="E32" s="16" t="s">
        <v>215</v>
      </c>
      <c r="F32" s="17">
        <v>43060</v>
      </c>
      <c r="G32" s="24">
        <v>7</v>
      </c>
    </row>
    <row r="33" spans="1:7" ht="12.75">
      <c r="A33" s="23" t="s">
        <v>194</v>
      </c>
      <c r="B33" s="13" t="s">
        <v>161</v>
      </c>
      <c r="C33" s="14" t="s">
        <v>162</v>
      </c>
      <c r="D33" s="15" t="s">
        <v>163</v>
      </c>
      <c r="E33" s="16" t="s">
        <v>215</v>
      </c>
      <c r="F33" s="17">
        <v>43060</v>
      </c>
      <c r="G33" s="24">
        <v>8</v>
      </c>
    </row>
    <row r="34" spans="1:7" ht="12.75">
      <c r="A34" s="23" t="s">
        <v>195</v>
      </c>
      <c r="B34" s="13" t="s">
        <v>158</v>
      </c>
      <c r="C34" s="14" t="s">
        <v>159</v>
      </c>
      <c r="D34" s="15" t="s">
        <v>160</v>
      </c>
      <c r="E34" s="16" t="s">
        <v>215</v>
      </c>
      <c r="F34" s="17">
        <v>43060</v>
      </c>
      <c r="G34" s="24">
        <v>9</v>
      </c>
    </row>
    <row r="35" spans="1:7" ht="12.75">
      <c r="A35" s="23" t="s">
        <v>196</v>
      </c>
      <c r="B35" s="13" t="s">
        <v>142</v>
      </c>
      <c r="C35" s="14" t="s">
        <v>143</v>
      </c>
      <c r="D35" s="15" t="s">
        <v>144</v>
      </c>
      <c r="E35" s="16" t="s">
        <v>215</v>
      </c>
      <c r="F35" s="17">
        <v>43060</v>
      </c>
      <c r="G35" s="24">
        <v>10</v>
      </c>
    </row>
    <row r="36" spans="1:7" ht="12.75">
      <c r="A36" s="23" t="s">
        <v>197</v>
      </c>
      <c r="B36" s="13" t="s">
        <v>139</v>
      </c>
      <c r="C36" s="14" t="s">
        <v>140</v>
      </c>
      <c r="D36" s="15" t="s">
        <v>141</v>
      </c>
      <c r="E36" s="16" t="s">
        <v>215</v>
      </c>
      <c r="F36" s="17">
        <v>43060</v>
      </c>
      <c r="G36" s="24">
        <v>11</v>
      </c>
    </row>
    <row r="37" spans="1:7" ht="13.5" thickBot="1">
      <c r="A37" s="26" t="s">
        <v>198</v>
      </c>
      <c r="B37" s="27" t="s">
        <v>131</v>
      </c>
      <c r="C37" s="28" t="s">
        <v>132</v>
      </c>
      <c r="D37" s="46" t="s">
        <v>133</v>
      </c>
      <c r="E37" s="30" t="s">
        <v>215</v>
      </c>
      <c r="F37" s="31">
        <v>43060</v>
      </c>
      <c r="G37" s="32">
        <v>12</v>
      </c>
    </row>
    <row r="38" spans="1:7" ht="12.75">
      <c r="A38" s="38" t="s">
        <v>200</v>
      </c>
      <c r="B38" s="39" t="s">
        <v>169</v>
      </c>
      <c r="C38" s="40" t="s">
        <v>170</v>
      </c>
      <c r="D38" s="41" t="s">
        <v>171</v>
      </c>
      <c r="E38" s="42" t="s">
        <v>215</v>
      </c>
      <c r="F38" s="43">
        <v>43061</v>
      </c>
      <c r="G38" s="44">
        <v>1</v>
      </c>
    </row>
    <row r="39" spans="1:7" ht="12.75">
      <c r="A39" s="23" t="s">
        <v>107</v>
      </c>
      <c r="B39" s="13" t="s">
        <v>45</v>
      </c>
      <c r="C39" s="14" t="s">
        <v>46</v>
      </c>
      <c r="D39" s="15" t="s">
        <v>47</v>
      </c>
      <c r="E39" s="16" t="s">
        <v>215</v>
      </c>
      <c r="F39" s="17">
        <v>43061</v>
      </c>
      <c r="G39" s="24">
        <v>2</v>
      </c>
    </row>
    <row r="40" spans="1:7" ht="12.75">
      <c r="A40" s="23" t="s">
        <v>202</v>
      </c>
      <c r="B40" s="13" t="s">
        <v>134</v>
      </c>
      <c r="C40" s="14" t="s">
        <v>135</v>
      </c>
      <c r="D40" s="15" t="s">
        <v>181</v>
      </c>
      <c r="E40" s="16" t="s">
        <v>215</v>
      </c>
      <c r="F40" s="17">
        <v>43061</v>
      </c>
      <c r="G40" s="24">
        <v>3</v>
      </c>
    </row>
    <row r="41" spans="1:7" ht="12.75">
      <c r="A41" s="25" t="s">
        <v>203</v>
      </c>
      <c r="B41" s="13" t="s">
        <v>172</v>
      </c>
      <c r="C41" s="14" t="s">
        <v>173</v>
      </c>
      <c r="D41" s="15" t="s">
        <v>174</v>
      </c>
      <c r="E41" s="16" t="s">
        <v>215</v>
      </c>
      <c r="F41" s="17">
        <v>43061</v>
      </c>
      <c r="G41" s="24">
        <v>4</v>
      </c>
    </row>
    <row r="42" spans="1:7" ht="12.75">
      <c r="A42" s="25" t="s">
        <v>204</v>
      </c>
      <c r="B42" s="13" t="s">
        <v>166</v>
      </c>
      <c r="C42" s="14" t="s">
        <v>167</v>
      </c>
      <c r="D42" s="15" t="s">
        <v>168</v>
      </c>
      <c r="E42" s="16" t="s">
        <v>215</v>
      </c>
      <c r="F42" s="17">
        <v>43061</v>
      </c>
      <c r="G42" s="24">
        <v>5</v>
      </c>
    </row>
    <row r="43" spans="1:7" ht="12.75">
      <c r="A43" s="25" t="s">
        <v>205</v>
      </c>
      <c r="B43" s="13" t="s">
        <v>175</v>
      </c>
      <c r="C43" s="14" t="s">
        <v>185</v>
      </c>
      <c r="D43" s="15" t="s">
        <v>176</v>
      </c>
      <c r="E43" s="16" t="s">
        <v>215</v>
      </c>
      <c r="F43" s="17">
        <v>43061</v>
      </c>
      <c r="G43" s="24">
        <v>6</v>
      </c>
    </row>
    <row r="44" spans="1:7" ht="12.75">
      <c r="A44" s="25" t="s">
        <v>206</v>
      </c>
      <c r="B44" s="13" t="s">
        <v>183</v>
      </c>
      <c r="C44" s="14" t="s">
        <v>182</v>
      </c>
      <c r="D44" s="15" t="s">
        <v>184</v>
      </c>
      <c r="E44" s="16" t="s">
        <v>215</v>
      </c>
      <c r="F44" s="17">
        <v>43061</v>
      </c>
      <c r="G44" s="24">
        <v>7</v>
      </c>
    </row>
    <row r="45" spans="1:7" ht="12.75">
      <c r="A45" s="23" t="s">
        <v>103</v>
      </c>
      <c r="B45" s="13" t="s">
        <v>36</v>
      </c>
      <c r="C45" s="14" t="s">
        <v>37</v>
      </c>
      <c r="D45" s="15" t="s">
        <v>38</v>
      </c>
      <c r="E45" s="16" t="s">
        <v>215</v>
      </c>
      <c r="F45" s="17">
        <v>43061</v>
      </c>
      <c r="G45" s="24">
        <v>8</v>
      </c>
    </row>
    <row r="46" spans="1:7" ht="12.75">
      <c r="A46" s="23" t="s">
        <v>116</v>
      </c>
      <c r="B46" s="13" t="s">
        <v>66</v>
      </c>
      <c r="C46" s="14" t="s">
        <v>67</v>
      </c>
      <c r="D46" s="15" t="s">
        <v>68</v>
      </c>
      <c r="E46" s="16" t="s">
        <v>215</v>
      </c>
      <c r="F46" s="17">
        <v>43061</v>
      </c>
      <c r="G46" s="24">
        <v>9</v>
      </c>
    </row>
    <row r="47" spans="1:7" ht="13.5" thickBot="1">
      <c r="A47" s="26" t="s">
        <v>114</v>
      </c>
      <c r="B47" s="27" t="s">
        <v>75</v>
      </c>
      <c r="C47" s="28" t="s">
        <v>76</v>
      </c>
      <c r="D47" s="46" t="s">
        <v>77</v>
      </c>
      <c r="E47" s="30" t="s">
        <v>215</v>
      </c>
      <c r="F47" s="31">
        <v>43061</v>
      </c>
      <c r="G47" s="32">
        <v>10</v>
      </c>
    </row>
  </sheetData>
  <sheetProtection/>
  <autoFilter ref="A1:F405"/>
  <hyperlinks>
    <hyperlink ref="D2" r:id="rId1" display="wilsonsantos@wsimoveis.com"/>
    <hyperlink ref="D3" r:id="rId2" display="josealberto@josealbertonetimoveis.com.br"/>
    <hyperlink ref="D4" r:id="rId3" display="simonenascimento@simonenascimento.com.br"/>
    <hyperlink ref="D6" r:id="rId4" display="mp.santoscruz81@gmail.com"/>
    <hyperlink ref="D45" r:id="rId5" display="antoniopeixotocorretor@gmail.com"/>
    <hyperlink ref="D7" r:id="rId6" display="shinval@cnimoveis.net"/>
    <hyperlink ref="D20" r:id="rId7" display="rferreiracruz@creci.org.br"/>
    <hyperlink ref="D39" r:id="rId8" display="jcostaleal@uol.com.br"/>
    <hyperlink ref="D5" r:id="rId9" display="ismael_afonso@globo.com"/>
    <hyperlink ref="D8" r:id="rId10" display="paulorolins@creci.org.br"/>
    <hyperlink ref="D19" r:id="rId11" display="luciana.imoveis@hotmail.com"/>
    <hyperlink ref="D18" r:id="rId12" display="genilsoncsilva@hotmail.com"/>
    <hyperlink ref="D17" r:id="rId13" display="weltosantos@creci.org.br"/>
    <hyperlink ref="D46" r:id="rId14" display="edgarpsantana@yahoo.com.br"/>
    <hyperlink ref="D16" r:id="rId15" display="coelhoimoveis@gmail.com"/>
    <hyperlink ref="D15" r:id="rId16" display="cleia@almeidatorresimoveis.com.br"/>
    <hyperlink ref="D47" r:id="rId17" display="atendimento@almeidatorresimoveis.com.br"/>
    <hyperlink ref="D14" r:id="rId18" display="contato@rogeriotorres.com.br"/>
    <hyperlink ref="D12" r:id="rId19" display="ilmameira@hotmail.com"/>
    <hyperlink ref="D13" r:id="rId20" display="camilomarinho.imoveis@gmail.com"/>
    <hyperlink ref="D9" r:id="rId21" display="antoniopalma@uol.com.br"/>
    <hyperlink ref="D21" r:id="rId22" display="alvinhojs2@hotmail.com"/>
    <hyperlink ref="D23" r:id="rId23" display="mnfernandes9@gmail.com"/>
    <hyperlink ref="D26" r:id="rId24" display="dalvag7@hotmail.com"/>
    <hyperlink ref="D27" r:id="rId25" display="goche@gocheimoveis.com.br"/>
    <hyperlink ref="D10" r:id="rId26" display="hudson.imoveis@gmail.com"/>
    <hyperlink ref="D37" r:id="rId27" display="fatimaborgescorretora@gmail.com"/>
    <hyperlink ref="D40" r:id="rId28" display="jeovanyy@hotmail.com"/>
    <hyperlink ref="D25" r:id="rId29" display="atendimento@rodolfoslujalkovsky.com.br"/>
    <hyperlink ref="D36" r:id="rId30" display="elissonsantos@creci.org.br"/>
    <hyperlink ref="D35" r:id="rId31" display="andreiairis@yahoo.com.br"/>
    <hyperlink ref="D29" r:id="rId32" display="fabiofigueiredo@creci.org.br"/>
    <hyperlink ref="D28" r:id="rId33" display="adeilmas@creci.org.br"/>
    <hyperlink ref="D30" r:id="rId34" display="jrimoveisba@creci.org.br"/>
    <hyperlink ref="D31" r:id="rId35" display="aderbal@creci.org.br"/>
    <hyperlink ref="D32" r:id="rId36" display="bernardo-almeida@hotmail.com"/>
    <hyperlink ref="D34" r:id="rId37" display="pastorwilsoncartibani@hotmail.com"/>
    <hyperlink ref="D33" r:id="rId38" display="luizlemos693@hotmail.com"/>
    <hyperlink ref="D22" r:id="rId39" display="baggiimoveis@creci.org.br"/>
    <hyperlink ref="D38" r:id="rId40" display="danielmalta.imoveis@hotmail.com"/>
    <hyperlink ref="D41" r:id="rId41" display="deu021@hotmail.com"/>
    <hyperlink ref="D43" r:id="rId42" display="iiiiane.sucesso@gmail.com"/>
    <hyperlink ref="D11" r:id="rId43" display="ElianaMRV@outlook.com"/>
    <hyperlink ref="D44" r:id="rId44" display="jutaniaandrade45@gmail.com"/>
    <hyperlink ref="D24" r:id="rId45" display="marly.aragao14@gmail.com"/>
  </hyperlinks>
  <printOptions/>
  <pageMargins left="0.75" right="0.75" top="1" bottom="1" header="0.492125985" footer="0.492125985"/>
  <pageSetup horizontalDpi="600" verticalDpi="600" orientation="portrait" paperSize="9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Caixa</cp:lastModifiedBy>
  <cp:lastPrinted>2017-09-22T16:40:00Z</cp:lastPrinted>
  <dcterms:created xsi:type="dcterms:W3CDTF">2014-04-25T17:14:55Z</dcterms:created>
  <dcterms:modified xsi:type="dcterms:W3CDTF">2017-11-16T14:47:50Z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